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<sst xmlns="http://schemas.openxmlformats.org/spreadsheetml/2006/main" count="152" uniqueCount="89">
  <si>
    <t>2021年财政衔推进乡村振兴补助资金项目计划完成情况统计表</t>
  </si>
  <si>
    <t>序号</t>
  </si>
  <si>
    <t>项目名称</t>
  </si>
  <si>
    <t>主要建设内容</t>
  </si>
  <si>
    <t>效益情况</t>
  </si>
  <si>
    <t>责任单位</t>
  </si>
  <si>
    <t>项目完成情况</t>
  </si>
  <si>
    <t>资金安排情况</t>
  </si>
  <si>
    <t>资金支出情况</t>
  </si>
  <si>
    <t>衔接资金
结余情况</t>
  </si>
  <si>
    <t>备注</t>
  </si>
  <si>
    <t>合计</t>
  </si>
  <si>
    <t>衔接资金投入计划安排情况</t>
  </si>
  <si>
    <t>往年结余</t>
  </si>
  <si>
    <t>项目退回</t>
  </si>
  <si>
    <t>其他资金</t>
  </si>
  <si>
    <t>衔接资金具体支出情况</t>
  </si>
  <si>
    <t>中央</t>
  </si>
  <si>
    <t>省级</t>
  </si>
  <si>
    <t>市级</t>
  </si>
  <si>
    <t>县级</t>
  </si>
  <si>
    <t>舒兰光伏发电项目</t>
  </si>
  <si>
    <t>舒兰市光伏发电项目总装机容量为80兆瓦，我县与舒兰市合作，关联我县建档立卡贫困户，我县分五年投入资金5000万元，每年投入1000万元，用于光伏扶贫电站的运营管理，合作期限为十八年，每年合作对象以支付关联贫困户扶贫收益的方式，向我县支付投资收益，第一年支付已投资金额的20%收益，第二年支付已投资金额的15%收益，第三年至第十八年每年支付总投入资金的10%收益。2019年和2020年我县已投入资金2000万元，按照协议约定，2021年需投入资金1000万元。</t>
  </si>
  <si>
    <t>我县分五年投入资金，每年投入1000万元，用于光伏扶贫电站的运营管理，合作期限为十八年，每年合作对象以支付关联贫困户扶贫收益的方式，向我县支付投资收益。</t>
  </si>
  <si>
    <t>永吉县乡村振兴局</t>
  </si>
  <si>
    <t>已完成</t>
  </si>
  <si>
    <t>202国道至务本五社道路改建工程</t>
  </si>
  <si>
    <t>修建长为6475米，从2020国道至口前镇务本村五社的沥青路。</t>
  </si>
  <si>
    <t>改善农村道路条件，保障村民安全出行，受益2400余人，其中贫困户35户61人。</t>
  </si>
  <si>
    <t>口前镇人民政府</t>
  </si>
  <si>
    <t>口前镇四间村、务本村农村道路建设工程</t>
  </si>
  <si>
    <t>四间村：3.1公里长、3-4米宽水泥路：
务本村：6.84公里长、4.5-6米宽沥青路。</t>
  </si>
  <si>
    <t>四间村：新建水泥路3.079公里，改善310户980人的出行条件，其中包含27户51人贫困户，群众满意度100%。
务本村：改建沥青路面6.84公里，改善470户1960人的出行条件，其中包含33户61人贫困户，群众满意度100%</t>
  </si>
  <si>
    <t>项目分2年度建设完成，目前已完成本年度建设。</t>
  </si>
  <si>
    <t>万昌镇暖泉子村、莲花村、万昌村道路建设工程</t>
  </si>
  <si>
    <t>暖泉子村：10公里长，4米宽水泥路；
莲花村：东莲花五社长0.8公里宽3.5米水泥路，西莲花一社长0.6公里，宽4米水泥路，西莲花五、六社长1公里，宽4米水泥路；
万昌村永远四社、五社长3.1公里，宽3.5米水泥路。</t>
  </si>
  <si>
    <t>改善农村人口安全出行条件，受益634户2170余人，其中贫困户26户67人，受益群众满意度100%。</t>
  </si>
  <si>
    <t>万昌镇人民政府</t>
  </si>
  <si>
    <t>双河镇黑石村三道川屯泵房水桥建设项目</t>
  </si>
  <si>
    <t>新建黑石村三道川屯泵房水桥0.012公里，护堤100米。</t>
  </si>
  <si>
    <t>改善农村人口道路安全条件，受益92户320人，其中贫困户10户15人。受益群众满意度100%。</t>
  </si>
  <si>
    <t>双河镇人民政府</t>
  </si>
  <si>
    <t>金家乡盖板桥涵建设工程</t>
  </si>
  <si>
    <t>金家乡卢家村三道七社南桥建设长度5米，宽度5米的盖板涵桥一座；金家村建设长度5米，宽度5米的盖板涵桥一座；何家村建设长度6米，宽度5米的盖板涵桥，共计两座；任家村九社修建长度4米，宽度5米的盖板涵桥一座。</t>
  </si>
  <si>
    <t>改善贫困发生率较高、贫困人口规模较大村基础设施环境，保障农村人口出行安全条件，修建盖板桥涵五座，受益群众407户912人，其中贫困户14户21人，受益群众满意度100%。</t>
  </si>
  <si>
    <t>金家乡人民政府</t>
  </si>
  <si>
    <t>脱贫基金贷款贴息</t>
  </si>
  <si>
    <t>贫困户小额信贷581笔，贷款金额4200800元，应贴利息73105.26元。带动建档立卡贫困户增收的企业、农民专业合作社、能人大户等农村新型经营主体扶贫贷款1笔，贷款金额190万元，应贴利息14463.75元。</t>
  </si>
  <si>
    <t>为支持带动建档立卡贫困户增收的企业、农民专业合作社、能人大户和享受小额信贷政策贫困户提供贷款贴息，促进农村新型经营主体发展壮大，为贫困群众提供产业支持，确保持续发挥带贫益贫作用。</t>
  </si>
  <si>
    <t>春季雨露计划</t>
  </si>
  <si>
    <t>为审核通过符合条件的贫困家庭学生进行补助。</t>
  </si>
  <si>
    <t>秋季雨露计划</t>
  </si>
  <si>
    <t>债券付息</t>
  </si>
  <si>
    <t>全年共支付债券扶贫资金还本付息55.06万元。</t>
  </si>
  <si>
    <t>发挥债券资金在支持贫困村村部、道路、自来水建设及水毁基础设施重建使用效益，全年共支付债券扶贫资金还本付息55.06万元。</t>
  </si>
  <si>
    <t>永吉县财政局</t>
  </si>
  <si>
    <t>水木年华亲子教育营地项目多功能大棚及营地附属设施项目</t>
  </si>
  <si>
    <t>建设1200余平方米多功能型大棚及附属设施</t>
  </si>
  <si>
    <t>项目运营后，可提供100余个就业岗位，有效解决国有林场富余职工安置和当地剩余劳动力就业问题，转化生态效益，体现经济效益，兼顾社会效益，助力乡村振兴，促进富民增收。</t>
  </si>
  <si>
    <t>永吉县林业局</t>
  </si>
  <si>
    <t>沙家村服装加工项目</t>
  </si>
  <si>
    <t>对原有厂房进行内部改造并购入缝纫机和组装架等。</t>
  </si>
  <si>
    <t>预计每年可为村集体带来3-5万元收益。同时，为部分脱贫户提供就业岗位，每人每月收益可达到2500-4000元。</t>
  </si>
  <si>
    <t>金家满族乡五里河村六社水田排灌水渠建设项目</t>
  </si>
  <si>
    <t>建设矩形排水渠道一处。</t>
  </si>
  <si>
    <t>该项目建成后受益群众可达120余人，灌溉面积水田400亩。</t>
  </si>
  <si>
    <t>永吉县20个省级脱贫村农村生活垃圾收集转运项目</t>
  </si>
  <si>
    <t>负责全县20个省级脱贫村所属村屯、道路生活垃圾的日常清扫、保洁、收集和转运。</t>
  </si>
  <si>
    <t>负责全县20个省级脱贫村所属村屯、道路生活垃圾的日常清扫、保洁、收集和转运，保证服务范围内生活垃圾及时清运，达到《吉林省农村生活垃圾治理达标验收办法（试行）》标准。</t>
  </si>
  <si>
    <t>永吉县住建局</t>
  </si>
  <si>
    <t>头道沟村农家乐项目</t>
  </si>
  <si>
    <t>将头道沟村老村部改造为农家乐，主要改造房屋及建造景观等。</t>
  </si>
  <si>
    <t>推动旅游业，带动村民收入。</t>
  </si>
  <si>
    <t>岔路河镇人民政府</t>
  </si>
  <si>
    <t>蛤蚂泉子村生猪标准化养殖示范基地项目</t>
  </si>
  <si>
    <t>对蛤蚂泉子村生猪标准化养殖示范基地项目进行场地硬覆盖，面积1528.46平方米。</t>
  </si>
  <si>
    <t>优化养殖条件，提高项目收益，带动脱贫群众。</t>
  </si>
  <si>
    <t>头道沟村道路建设项目</t>
  </si>
  <si>
    <t>建设头道沟村4社0.891公里水泥路。</t>
  </si>
  <si>
    <t>改善农户出行条件。</t>
  </si>
  <si>
    <t>康琪米业项目</t>
  </si>
  <si>
    <t>向康琪米业注入资金1000万元，用于更新设备，购买生产资料，收购原粮，加工销售大米等。</t>
  </si>
  <si>
    <t>该项目为整县整镇推进项目，收益万昌镇整镇占40%，整县占60%。建成后产生的收益用于脱贫户、监测户差异化分红、开发公益岗位及村级公益事业建设等，可带动4426户，7765人。</t>
  </si>
  <si>
    <t>2021年衔接资金使用情况统计表</t>
  </si>
  <si>
    <t>资金规模</t>
  </si>
  <si>
    <t>自筹资金</t>
  </si>
  <si>
    <t>扶贫小额信贷贴息</t>
  </si>
  <si>
    <t>水木年华亲子教育营地项目多功能大棚</t>
  </si>
  <si>
    <t>康祺米业项目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</si>
</sst>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9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topLeftCell="E4" workbookViewId="0">
      <selection activeCell="P32" sqref="P32"/>
    </sheetView>
  </sheetViews>
  <sheetFormatPr defaultColWidth="9" defaultRowHeight="13.5"/>
  <cols>
    <col min="1" max="1" width="9" style="16"/>
    <col min="2" max="4" width="21.625" style="16" customWidth="1"/>
    <col min="5" max="6" width="15.625" style="16" customWidth="1"/>
    <col min="7" max="8" width="12.625" style="16" customWidth="1"/>
    <col min="9" max="9" width="11.5" style="16" customWidth="1"/>
    <col min="10" max="11" width="9" style="16" customWidth="1"/>
    <col min="12" max="12" width="11.5" style="16" customWidth="1"/>
    <col min="13" max="13" width="9" style="16" customWidth="1"/>
    <col min="14" max="19" width="11.5" style="16" customWidth="1"/>
    <col min="20" max="23" width="11.5" style="16"/>
    <col min="24" max="16384" width="9" style="16"/>
  </cols>
  <sheetData>
    <row r="1" ht="56" customHeight="1" spans="1:2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="14" customFormat="1" ht="23" customHeight="1" spans="1:24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9" t="s">
        <v>6</v>
      </c>
      <c r="G2" s="18" t="s">
        <v>7</v>
      </c>
      <c r="H2" s="18"/>
      <c r="I2" s="18"/>
      <c r="J2" s="18"/>
      <c r="K2" s="18"/>
      <c r="L2" s="18"/>
      <c r="M2" s="18"/>
      <c r="N2" s="18"/>
      <c r="O2" s="25" t="s">
        <v>8</v>
      </c>
      <c r="P2" s="18"/>
      <c r="Q2" s="18"/>
      <c r="R2" s="18"/>
      <c r="S2" s="18"/>
      <c r="T2" s="18"/>
      <c r="U2" s="18"/>
      <c r="V2" s="18"/>
      <c r="W2" s="26" t="s">
        <v>9</v>
      </c>
      <c r="X2" s="18" t="s">
        <v>10</v>
      </c>
    </row>
    <row r="3" ht="22" customHeight="1" spans="1:24">
      <c r="A3" s="18"/>
      <c r="B3" s="18"/>
      <c r="C3" s="18"/>
      <c r="D3" s="18"/>
      <c r="E3" s="20"/>
      <c r="F3" s="20"/>
      <c r="G3" s="18" t="s">
        <v>11</v>
      </c>
      <c r="H3" s="18" t="s">
        <v>12</v>
      </c>
      <c r="I3" s="18"/>
      <c r="J3" s="18"/>
      <c r="K3" s="18"/>
      <c r="L3" s="18" t="s">
        <v>13</v>
      </c>
      <c r="M3" s="18" t="s">
        <v>14</v>
      </c>
      <c r="N3" s="18" t="s">
        <v>15</v>
      </c>
      <c r="O3" s="25" t="s">
        <v>11</v>
      </c>
      <c r="P3" s="18" t="s">
        <v>16</v>
      </c>
      <c r="Q3" s="18"/>
      <c r="R3" s="18"/>
      <c r="S3" s="18"/>
      <c r="T3" s="18" t="s">
        <v>13</v>
      </c>
      <c r="U3" s="18" t="s">
        <v>14</v>
      </c>
      <c r="V3" s="18" t="s">
        <v>15</v>
      </c>
      <c r="W3" s="20"/>
      <c r="X3" s="18"/>
    </row>
    <row r="4" s="15" customFormat="1" ht="25" customHeight="1" spans="1:24">
      <c r="A4" s="18"/>
      <c r="B4" s="18"/>
      <c r="C4" s="18"/>
      <c r="D4" s="18"/>
      <c r="E4" s="21"/>
      <c r="F4" s="21"/>
      <c r="G4" s="18"/>
      <c r="H4" s="18" t="s">
        <v>17</v>
      </c>
      <c r="I4" s="18" t="s">
        <v>18</v>
      </c>
      <c r="J4" s="18" t="s">
        <v>19</v>
      </c>
      <c r="K4" s="18" t="s">
        <v>20</v>
      </c>
      <c r="L4" s="18"/>
      <c r="M4" s="18"/>
      <c r="N4" s="18"/>
      <c r="O4" s="25"/>
      <c r="P4" s="18" t="s">
        <v>17</v>
      </c>
      <c r="Q4" s="18" t="s">
        <v>18</v>
      </c>
      <c r="R4" s="18" t="s">
        <v>19</v>
      </c>
      <c r="S4" s="18" t="s">
        <v>20</v>
      </c>
      <c r="T4" s="18"/>
      <c r="U4" s="18"/>
      <c r="V4" s="18"/>
      <c r="W4" s="21"/>
      <c r="X4" s="18"/>
    </row>
    <row r="5" s="16" customFormat="1" ht="223" customHeight="1" spans="1:25">
      <c r="A5" s="5">
        <v>1</v>
      </c>
      <c r="B5" s="5" t="s">
        <v>21</v>
      </c>
      <c r="C5" s="22" t="s">
        <v>22</v>
      </c>
      <c r="D5" s="22" t="s">
        <v>23</v>
      </c>
      <c r="E5" s="23" t="s">
        <v>24</v>
      </c>
      <c r="F5" s="23" t="s">
        <v>25</v>
      </c>
      <c r="G5" s="5">
        <f>SUM(H5:M5)</f>
        <v>1000</v>
      </c>
      <c r="H5" s="5">
        <v>942</v>
      </c>
      <c r="I5" s="5"/>
      <c r="J5" s="5"/>
      <c r="K5" s="5"/>
      <c r="L5" s="5"/>
      <c r="M5" s="5">
        <v>58</v>
      </c>
      <c r="N5" s="5"/>
      <c r="O5" s="5">
        <v>1000</v>
      </c>
      <c r="P5" s="5">
        <v>942</v>
      </c>
      <c r="Q5" s="5"/>
      <c r="R5" s="5"/>
      <c r="S5" s="5"/>
      <c r="T5" s="5"/>
      <c r="U5" s="5">
        <v>58</v>
      </c>
      <c r="V5" s="5"/>
      <c r="W5" s="5"/>
      <c r="X5" s="5"/>
      <c r="Y5" s="28"/>
    </row>
    <row r="6" s="16" customFormat="1" ht="132" customHeight="1" spans="1:25">
      <c r="A6" s="5">
        <v>2</v>
      </c>
      <c r="B6" s="5" t="s">
        <v>26</v>
      </c>
      <c r="C6" s="22" t="s">
        <v>27</v>
      </c>
      <c r="D6" s="22" t="s">
        <v>28</v>
      </c>
      <c r="E6" s="23" t="s">
        <v>29</v>
      </c>
      <c r="F6" s="23" t="s">
        <v>25</v>
      </c>
      <c r="G6" s="5">
        <f>SUM(H6:M6)</f>
        <v>100</v>
      </c>
      <c r="H6" s="5">
        <v>22</v>
      </c>
      <c r="I6" s="5">
        <v>78</v>
      </c>
      <c r="J6" s="5"/>
      <c r="K6" s="5"/>
      <c r="L6" s="5"/>
      <c r="M6" s="5"/>
      <c r="N6" s="5"/>
      <c r="O6" s="5">
        <v>100</v>
      </c>
      <c r="P6" s="5">
        <v>22</v>
      </c>
      <c r="Q6" s="5">
        <v>78</v>
      </c>
      <c r="R6" s="5"/>
      <c r="S6" s="5"/>
      <c r="T6" s="5"/>
      <c r="U6" s="5"/>
      <c r="V6" s="5"/>
      <c r="W6" s="5"/>
      <c r="X6" s="5"/>
      <c r="Y6" s="28"/>
    </row>
    <row r="7" s="16" customFormat="1" ht="144" customHeight="1" spans="1:25">
      <c r="A7" s="5">
        <v>3</v>
      </c>
      <c r="B7" s="5" t="s">
        <v>30</v>
      </c>
      <c r="C7" s="22" t="s">
        <v>31</v>
      </c>
      <c r="D7" s="22" t="s">
        <v>32</v>
      </c>
      <c r="E7" s="23" t="s">
        <v>29</v>
      </c>
      <c r="F7" s="23" t="s">
        <v>33</v>
      </c>
      <c r="G7" s="5">
        <f>H7+I7+J7+L7</f>
        <v>838.546752</v>
      </c>
      <c r="H7" s="5">
        <v>2.4232</v>
      </c>
      <c r="I7" s="5">
        <v>832</v>
      </c>
      <c r="J7" s="5">
        <v>2.1301</v>
      </c>
      <c r="K7" s="5"/>
      <c r="L7" s="5">
        <v>1.993452</v>
      </c>
      <c r="M7" s="5"/>
      <c r="N7" s="5"/>
      <c r="O7" s="5">
        <v>838.546752</v>
      </c>
      <c r="P7" s="5">
        <v>2.4232</v>
      </c>
      <c r="Q7" s="5">
        <v>832</v>
      </c>
      <c r="R7" s="5">
        <v>2.1301</v>
      </c>
      <c r="S7" s="5"/>
      <c r="T7" s="5">
        <v>1.993452</v>
      </c>
      <c r="U7" s="5"/>
      <c r="V7" s="5"/>
      <c r="W7" s="5"/>
      <c r="X7" s="27"/>
      <c r="Y7" s="28"/>
    </row>
    <row r="8" s="16" customFormat="1" ht="142" customHeight="1" spans="1:25">
      <c r="A8" s="5">
        <v>4</v>
      </c>
      <c r="B8" s="5" t="s">
        <v>34</v>
      </c>
      <c r="C8" s="22" t="s">
        <v>35</v>
      </c>
      <c r="D8" s="22" t="s">
        <v>36</v>
      </c>
      <c r="E8" s="23" t="s">
        <v>37</v>
      </c>
      <c r="F8" s="23" t="s">
        <v>33</v>
      </c>
      <c r="G8" s="5">
        <f>SUM(H8:M8)</f>
        <v>969.693099</v>
      </c>
      <c r="H8" s="5">
        <v>969.693099</v>
      </c>
      <c r="I8" s="5"/>
      <c r="J8" s="5"/>
      <c r="K8" s="5"/>
      <c r="M8" s="5"/>
      <c r="N8" s="5"/>
      <c r="O8" s="5">
        <v>969.693099</v>
      </c>
      <c r="P8" s="5">
        <v>969.693099</v>
      </c>
      <c r="Q8" s="5"/>
      <c r="R8" s="5"/>
      <c r="S8" s="5"/>
      <c r="T8" s="5"/>
      <c r="U8" s="5"/>
      <c r="V8" s="5"/>
      <c r="W8" s="5"/>
      <c r="X8" s="27"/>
      <c r="Y8" s="28"/>
    </row>
    <row r="9" s="16" customFormat="1" ht="112" customHeight="1" spans="1:25">
      <c r="A9" s="5">
        <v>5</v>
      </c>
      <c r="B9" s="5" t="s">
        <v>38</v>
      </c>
      <c r="C9" s="22" t="s">
        <v>39</v>
      </c>
      <c r="D9" s="22" t="s">
        <v>40</v>
      </c>
      <c r="E9" s="23" t="s">
        <v>41</v>
      </c>
      <c r="F9" s="23" t="s">
        <v>25</v>
      </c>
      <c r="G9" s="5">
        <v>72.42</v>
      </c>
      <c r="H9" s="5"/>
      <c r="I9" s="5"/>
      <c r="J9" s="5"/>
      <c r="K9" s="5"/>
      <c r="L9" s="5">
        <v>4.42</v>
      </c>
      <c r="M9" s="5">
        <v>68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8"/>
    </row>
    <row r="10" s="16" customFormat="1" ht="121" customHeight="1" spans="1:25">
      <c r="A10" s="5">
        <v>6</v>
      </c>
      <c r="B10" s="5" t="s">
        <v>42</v>
      </c>
      <c r="C10" s="22" t="s">
        <v>43</v>
      </c>
      <c r="D10" s="22" t="s">
        <v>44</v>
      </c>
      <c r="E10" s="23" t="s">
        <v>45</v>
      </c>
      <c r="F10" s="23" t="s">
        <v>25</v>
      </c>
      <c r="G10" s="5">
        <v>81.7715</v>
      </c>
      <c r="H10" s="5">
        <v>79.6615</v>
      </c>
      <c r="I10" s="5"/>
      <c r="J10" s="5"/>
      <c r="K10" s="5"/>
      <c r="L10" s="5">
        <v>2.1078</v>
      </c>
      <c r="M10" s="5"/>
      <c r="N10" s="5"/>
      <c r="O10" s="5">
        <v>81.7693</v>
      </c>
      <c r="P10" s="5">
        <v>79.6615</v>
      </c>
      <c r="Q10" s="5"/>
      <c r="R10" s="5"/>
      <c r="S10" s="5"/>
      <c r="T10" s="5">
        <v>2.1078</v>
      </c>
      <c r="U10" s="5"/>
      <c r="V10" s="5"/>
      <c r="W10" s="5"/>
      <c r="X10" s="5"/>
      <c r="Y10" s="28"/>
    </row>
    <row r="11" s="16" customFormat="1" ht="136" customHeight="1" spans="1:25">
      <c r="A11" s="5">
        <v>7</v>
      </c>
      <c r="B11" s="5" t="s">
        <v>46</v>
      </c>
      <c r="C11" s="22" t="s">
        <v>47</v>
      </c>
      <c r="D11" s="22" t="s">
        <v>48</v>
      </c>
      <c r="E11" s="23" t="s">
        <v>24</v>
      </c>
      <c r="F11" s="23" t="s">
        <v>25</v>
      </c>
      <c r="G11" s="5">
        <v>8.756901</v>
      </c>
      <c r="H11" s="5">
        <v>8.756901</v>
      </c>
      <c r="I11" s="7"/>
      <c r="J11" s="5"/>
      <c r="K11" s="5"/>
      <c r="L11" s="5"/>
      <c r="M11" s="5"/>
      <c r="N11" s="5"/>
      <c r="O11" s="5">
        <v>8.756901</v>
      </c>
      <c r="P11" s="5">
        <v>8.756901</v>
      </c>
      <c r="Q11" s="5"/>
      <c r="R11" s="5"/>
      <c r="S11" s="5"/>
      <c r="T11" s="5"/>
      <c r="U11" s="5"/>
      <c r="V11" s="5"/>
      <c r="W11" s="5"/>
      <c r="X11" s="5"/>
      <c r="Y11" s="28"/>
    </row>
    <row r="12" s="16" customFormat="1" ht="73" customHeight="1" spans="1:25">
      <c r="A12" s="5">
        <v>8</v>
      </c>
      <c r="B12" s="5" t="s">
        <v>49</v>
      </c>
      <c r="C12" s="22" t="s">
        <v>50</v>
      </c>
      <c r="D12" s="22" t="s">
        <v>50</v>
      </c>
      <c r="E12" s="23" t="s">
        <v>24</v>
      </c>
      <c r="F12" s="23" t="s">
        <v>25</v>
      </c>
      <c r="G12" s="5">
        <f t="shared" ref="G12:G22" si="0">SUM(H12:M12)</f>
        <v>13.65</v>
      </c>
      <c r="H12" s="5">
        <v>13.65</v>
      </c>
      <c r="I12" s="7"/>
      <c r="J12" s="5"/>
      <c r="K12" s="5"/>
      <c r="L12" s="5"/>
      <c r="M12" s="5"/>
      <c r="N12" s="5"/>
      <c r="O12" s="5">
        <v>13.65</v>
      </c>
      <c r="P12" s="5">
        <v>13.65</v>
      </c>
      <c r="Q12" s="5"/>
      <c r="R12" s="5"/>
      <c r="S12" s="5"/>
      <c r="T12" s="5"/>
      <c r="U12" s="5"/>
      <c r="V12" s="5"/>
      <c r="W12" s="5"/>
      <c r="X12" s="5"/>
      <c r="Y12" s="28"/>
    </row>
    <row r="13" s="16" customFormat="1" ht="81" customHeight="1" spans="1:25">
      <c r="A13" s="5">
        <v>9</v>
      </c>
      <c r="B13" s="5" t="s">
        <v>51</v>
      </c>
      <c r="C13" s="22" t="s">
        <v>50</v>
      </c>
      <c r="D13" s="22" t="s">
        <v>50</v>
      </c>
      <c r="E13" s="23" t="s">
        <v>24</v>
      </c>
      <c r="F13" s="23" t="s">
        <v>25</v>
      </c>
      <c r="G13" s="5">
        <f t="shared" si="0"/>
        <v>15.3</v>
      </c>
      <c r="H13" s="5">
        <v>15.3</v>
      </c>
      <c r="I13" s="7"/>
      <c r="J13" s="5"/>
      <c r="K13" s="5"/>
      <c r="L13" s="5"/>
      <c r="M13" s="5"/>
      <c r="N13" s="5"/>
      <c r="O13" s="5">
        <v>15.3</v>
      </c>
      <c r="P13" s="5">
        <v>15.3</v>
      </c>
      <c r="Q13" s="5"/>
      <c r="R13" s="5"/>
      <c r="S13" s="5"/>
      <c r="T13" s="5"/>
      <c r="U13" s="5"/>
      <c r="V13" s="5"/>
      <c r="W13" s="5"/>
      <c r="X13" s="5"/>
      <c r="Y13" s="28"/>
    </row>
    <row r="14" ht="96" customHeight="1" spans="1:25">
      <c r="A14" s="5">
        <v>10</v>
      </c>
      <c r="B14" s="5" t="s">
        <v>52</v>
      </c>
      <c r="C14" s="22" t="s">
        <v>53</v>
      </c>
      <c r="D14" s="22" t="s">
        <v>54</v>
      </c>
      <c r="E14" s="23" t="s">
        <v>55</v>
      </c>
      <c r="F14" s="23" t="s">
        <v>25</v>
      </c>
      <c r="G14" s="5">
        <f t="shared" si="0"/>
        <v>55.06</v>
      </c>
      <c r="H14" s="5"/>
      <c r="I14" s="5"/>
      <c r="J14" s="5"/>
      <c r="K14" s="5">
        <v>55.06</v>
      </c>
      <c r="L14" s="5"/>
      <c r="M14" s="5"/>
      <c r="N14" s="5"/>
      <c r="O14" s="5">
        <v>55.06</v>
      </c>
      <c r="P14" s="5"/>
      <c r="Q14" s="5"/>
      <c r="R14" s="5"/>
      <c r="S14" s="5">
        <v>55.06</v>
      </c>
      <c r="T14" s="5"/>
      <c r="U14" s="5"/>
      <c r="V14" s="5"/>
      <c r="W14" s="5"/>
      <c r="X14" s="5"/>
      <c r="Y14" s="28"/>
    </row>
    <row r="15" s="16" customFormat="1" ht="112" customHeight="1" spans="1:25">
      <c r="A15" s="5">
        <v>11</v>
      </c>
      <c r="B15" s="5" t="s">
        <v>56</v>
      </c>
      <c r="C15" s="22" t="s">
        <v>57</v>
      </c>
      <c r="D15" s="22" t="s">
        <v>58</v>
      </c>
      <c r="E15" s="23" t="s">
        <v>59</v>
      </c>
      <c r="F15" s="23" t="s">
        <v>25</v>
      </c>
      <c r="G15" s="5">
        <f t="shared" si="0"/>
        <v>138</v>
      </c>
      <c r="H15" s="5">
        <v>138</v>
      </c>
      <c r="I15" s="5"/>
      <c r="J15" s="5"/>
      <c r="K15" s="5"/>
      <c r="L15" s="5"/>
      <c r="M15" s="5"/>
      <c r="N15" s="5"/>
      <c r="O15" s="5">
        <v>138</v>
      </c>
      <c r="P15" s="5">
        <v>138</v>
      </c>
      <c r="Q15" s="5"/>
      <c r="R15" s="5"/>
      <c r="S15" s="5"/>
      <c r="T15" s="5"/>
      <c r="U15" s="5"/>
      <c r="V15" s="5"/>
      <c r="W15" s="5"/>
      <c r="X15" s="5"/>
      <c r="Y15" s="28"/>
    </row>
    <row r="16" s="16" customFormat="1" ht="152" customHeight="1" spans="1:25">
      <c r="A16" s="5">
        <v>12</v>
      </c>
      <c r="B16" s="5" t="s">
        <v>60</v>
      </c>
      <c r="C16" s="22" t="s">
        <v>61</v>
      </c>
      <c r="D16" s="22" t="s">
        <v>62</v>
      </c>
      <c r="E16" s="23" t="s">
        <v>37</v>
      </c>
      <c r="F16" s="23" t="s">
        <v>25</v>
      </c>
      <c r="G16" s="5">
        <f t="shared" si="0"/>
        <v>17.9153</v>
      </c>
      <c r="H16" s="5">
        <v>11.5153</v>
      </c>
      <c r="I16" s="5"/>
      <c r="J16" s="5"/>
      <c r="K16" s="5"/>
      <c r="L16" s="5">
        <v>6.4</v>
      </c>
      <c r="M16" s="5"/>
      <c r="N16" s="5"/>
      <c r="O16" s="5">
        <v>17.9153</v>
      </c>
      <c r="P16" s="5">
        <v>11.5153</v>
      </c>
      <c r="Q16" s="5"/>
      <c r="R16" s="5"/>
      <c r="S16" s="5"/>
      <c r="T16" s="5">
        <v>6.4</v>
      </c>
      <c r="U16" s="5"/>
      <c r="V16" s="5"/>
      <c r="W16" s="5"/>
      <c r="X16" s="5"/>
      <c r="Y16" s="28"/>
    </row>
    <row r="17" s="16" customFormat="1" ht="121" customHeight="1" spans="1:25">
      <c r="A17" s="5">
        <v>13</v>
      </c>
      <c r="B17" s="5" t="s">
        <v>63</v>
      </c>
      <c r="C17" s="22" t="s">
        <v>64</v>
      </c>
      <c r="D17" s="22" t="s">
        <v>65</v>
      </c>
      <c r="E17" s="23" t="s">
        <v>45</v>
      </c>
      <c r="F17" s="23" t="s">
        <v>25</v>
      </c>
      <c r="G17" s="5">
        <v>14</v>
      </c>
      <c r="H17" s="5">
        <v>13</v>
      </c>
      <c r="I17" s="5"/>
      <c r="J17" s="5"/>
      <c r="K17" s="5"/>
      <c r="L17" s="5"/>
      <c r="M17" s="5"/>
      <c r="N17" s="5">
        <v>1</v>
      </c>
      <c r="O17" s="5">
        <v>13</v>
      </c>
      <c r="P17" s="5">
        <v>13</v>
      </c>
      <c r="Q17" s="5"/>
      <c r="R17" s="5"/>
      <c r="S17" s="5"/>
      <c r="T17" s="5"/>
      <c r="U17" s="5"/>
      <c r="V17" s="5"/>
      <c r="W17" s="5"/>
      <c r="X17" s="5"/>
      <c r="Y17" s="28"/>
    </row>
    <row r="18" s="16" customFormat="1" ht="119" customHeight="1" spans="1:25">
      <c r="A18" s="5">
        <v>14</v>
      </c>
      <c r="B18" s="5" t="s">
        <v>66</v>
      </c>
      <c r="C18" s="22" t="s">
        <v>67</v>
      </c>
      <c r="D18" s="22" t="s">
        <v>68</v>
      </c>
      <c r="E18" s="23" t="s">
        <v>69</v>
      </c>
      <c r="F18" s="23" t="s">
        <v>25</v>
      </c>
      <c r="G18" s="5">
        <f t="shared" si="0"/>
        <v>355</v>
      </c>
      <c r="H18" s="5"/>
      <c r="I18" s="5"/>
      <c r="J18" s="5"/>
      <c r="K18" s="5">
        <v>355</v>
      </c>
      <c r="L18" s="5"/>
      <c r="M18" s="5"/>
      <c r="N18" s="5"/>
      <c r="O18" s="5">
        <v>355</v>
      </c>
      <c r="P18" s="5"/>
      <c r="Q18" s="5"/>
      <c r="R18" s="5"/>
      <c r="S18" s="5">
        <v>355</v>
      </c>
      <c r="T18" s="5"/>
      <c r="U18" s="5"/>
      <c r="V18" s="5"/>
      <c r="W18" s="5"/>
      <c r="X18" s="5"/>
      <c r="Y18" s="28"/>
    </row>
    <row r="19" s="16" customFormat="1" ht="82" customHeight="1" spans="1:25">
      <c r="A19" s="5">
        <v>15</v>
      </c>
      <c r="B19" s="5" t="s">
        <v>70</v>
      </c>
      <c r="C19" s="22" t="s">
        <v>71</v>
      </c>
      <c r="D19" s="22" t="s">
        <v>72</v>
      </c>
      <c r="E19" s="23" t="s">
        <v>73</v>
      </c>
      <c r="F19" s="23" t="s">
        <v>25</v>
      </c>
      <c r="G19" s="5">
        <v>20</v>
      </c>
      <c r="H19" s="5"/>
      <c r="I19" s="5">
        <v>15</v>
      </c>
      <c r="J19" s="5"/>
      <c r="K19" s="5"/>
      <c r="L19" s="5"/>
      <c r="M19" s="5"/>
      <c r="N19" s="5">
        <v>5</v>
      </c>
      <c r="O19" s="5">
        <v>15</v>
      </c>
      <c r="P19" s="5"/>
      <c r="Q19" s="5">
        <v>15</v>
      </c>
      <c r="R19" s="5"/>
      <c r="S19" s="5"/>
      <c r="T19" s="5"/>
      <c r="U19" s="5"/>
      <c r="V19" s="5"/>
      <c r="W19" s="5"/>
      <c r="X19" s="5"/>
      <c r="Y19" s="28"/>
    </row>
    <row r="20" s="16" customFormat="1" ht="114" customHeight="1" spans="1:25">
      <c r="A20" s="5">
        <v>16</v>
      </c>
      <c r="B20" s="5" t="s">
        <v>74</v>
      </c>
      <c r="C20" s="22" t="s">
        <v>75</v>
      </c>
      <c r="D20" s="22" t="s">
        <v>76</v>
      </c>
      <c r="E20" s="23" t="s">
        <v>73</v>
      </c>
      <c r="F20" s="23" t="s">
        <v>25</v>
      </c>
      <c r="G20" s="5">
        <v>40.8699</v>
      </c>
      <c r="H20" s="5"/>
      <c r="I20" s="5"/>
      <c r="J20" s="5">
        <v>40.8699</v>
      </c>
      <c r="K20" s="5"/>
      <c r="L20" s="5"/>
      <c r="M20" s="5"/>
      <c r="N20" s="5"/>
      <c r="O20" s="5">
        <v>40.8699</v>
      </c>
      <c r="P20" s="5"/>
      <c r="Q20" s="5"/>
      <c r="R20" s="5">
        <v>40.8699</v>
      </c>
      <c r="S20" s="5"/>
      <c r="T20" s="5"/>
      <c r="U20" s="5"/>
      <c r="V20" s="5"/>
      <c r="W20" s="5"/>
      <c r="X20" s="5"/>
      <c r="Y20" s="28"/>
    </row>
    <row r="21" s="16" customFormat="1" ht="70" customHeight="1" spans="1:25">
      <c r="A21" s="5">
        <v>17</v>
      </c>
      <c r="B21" s="5" t="s">
        <v>77</v>
      </c>
      <c r="C21" s="22" t="s">
        <v>78</v>
      </c>
      <c r="D21" s="22" t="s">
        <v>79</v>
      </c>
      <c r="E21" s="23" t="s">
        <v>73</v>
      </c>
      <c r="F21" s="23" t="s">
        <v>25</v>
      </c>
      <c r="G21" s="5">
        <f t="shared" si="0"/>
        <v>42</v>
      </c>
      <c r="H21" s="5"/>
      <c r="I21" s="5"/>
      <c r="J21" s="5">
        <v>42</v>
      </c>
      <c r="K21" s="5"/>
      <c r="L21" s="5"/>
      <c r="M21" s="5"/>
      <c r="N21" s="5"/>
      <c r="O21" s="5">
        <v>42</v>
      </c>
      <c r="P21" s="5"/>
      <c r="Q21" s="5"/>
      <c r="R21" s="5">
        <v>42</v>
      </c>
      <c r="S21" s="5"/>
      <c r="T21" s="5"/>
      <c r="U21" s="5"/>
      <c r="V21" s="5"/>
      <c r="W21" s="5"/>
      <c r="X21" s="5"/>
      <c r="Y21" s="28"/>
    </row>
    <row r="22" s="16" customFormat="1" ht="138" customHeight="1" spans="1:24">
      <c r="A22" s="5">
        <v>18</v>
      </c>
      <c r="B22" s="24" t="s">
        <v>80</v>
      </c>
      <c r="C22" s="22" t="s">
        <v>81</v>
      </c>
      <c r="D22" s="22" t="s">
        <v>82</v>
      </c>
      <c r="E22" s="23" t="s">
        <v>37</v>
      </c>
      <c r="F22" s="23" t="s">
        <v>25</v>
      </c>
      <c r="G22" s="5">
        <f t="shared" si="0"/>
        <v>1000</v>
      </c>
      <c r="H22" s="10">
        <v>406</v>
      </c>
      <c r="I22" s="10">
        <v>547</v>
      </c>
      <c r="J22" s="10">
        <v>47</v>
      </c>
      <c r="K22" s="10"/>
      <c r="L22" s="10"/>
      <c r="M22" s="10"/>
      <c r="N22" s="10"/>
      <c r="O22" s="10">
        <v>1000</v>
      </c>
      <c r="P22" s="10">
        <v>406</v>
      </c>
      <c r="Q22" s="10">
        <v>547</v>
      </c>
      <c r="R22" s="10">
        <v>47</v>
      </c>
      <c r="S22" s="10"/>
      <c r="T22" s="10"/>
      <c r="U22" s="10"/>
      <c r="V22" s="10"/>
      <c r="W22" s="10"/>
      <c r="X22" s="7"/>
    </row>
  </sheetData>
  <mergeCells count="21">
    <mergeCell ref="A1:X1"/>
    <mergeCell ref="G2:N2"/>
    <mergeCell ref="O2:V2"/>
    <mergeCell ref="H3:K3"/>
    <mergeCell ref="P3:S3"/>
    <mergeCell ref="A2:A4"/>
    <mergeCell ref="B2:B4"/>
    <mergeCell ref="C2:C4"/>
    <mergeCell ref="D2:D4"/>
    <mergeCell ref="E2:E4"/>
    <mergeCell ref="F2:F4"/>
    <mergeCell ref="G3:G4"/>
    <mergeCell ref="L3:L4"/>
    <mergeCell ref="M3:M4"/>
    <mergeCell ref="N3:N4"/>
    <mergeCell ref="O3:O4"/>
    <mergeCell ref="T3:T4"/>
    <mergeCell ref="U3:U4"/>
    <mergeCell ref="V3:V4"/>
    <mergeCell ref="W2:W4"/>
    <mergeCell ref="X2:X4"/>
  </mergeCells>
  <pageMargins left="0.700694444444445" right="0.700694444444445" top="0.751388888888889" bottom="0.751388888888889" header="0.298611111111111" footer="0.298611111111111"/>
  <pageSetup paperSize="8" scale="4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G30" sqref="G30"/>
    </sheetView>
  </sheetViews>
  <sheetFormatPr defaultColWidth="9" defaultRowHeight="13.5"/>
  <cols>
    <col min="2" max="2" width="21.625" customWidth="1"/>
    <col min="3" max="4" width="12.625"/>
    <col min="5" max="5" width="11.5"/>
    <col min="8" max="8" width="11.5"/>
    <col min="10" max="10" width="11.5"/>
  </cols>
  <sheetData>
    <row r="1" spans="1:11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" t="s">
        <v>1</v>
      </c>
      <c r="B2" s="2" t="s">
        <v>2</v>
      </c>
      <c r="C2" s="3"/>
      <c r="D2" s="2" t="s">
        <v>84</v>
      </c>
      <c r="E2" s="2"/>
      <c r="F2" s="2"/>
      <c r="G2" s="2"/>
      <c r="H2" s="2"/>
      <c r="I2" s="2"/>
      <c r="J2" s="2"/>
      <c r="K2" s="2" t="s">
        <v>10</v>
      </c>
    </row>
    <row r="3" s="1" customFormat="1" ht="25" customHeight="1" spans="1:11">
      <c r="A3" s="2"/>
      <c r="B3" s="2"/>
      <c r="C3" s="2" t="s">
        <v>11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13</v>
      </c>
      <c r="I3" s="2" t="s">
        <v>14</v>
      </c>
      <c r="J3" s="2" t="s">
        <v>85</v>
      </c>
      <c r="K3" s="2"/>
    </row>
    <row r="4" ht="22.5" spans="1:12">
      <c r="A4" s="4">
        <v>1</v>
      </c>
      <c r="B4" s="4" t="s">
        <v>26</v>
      </c>
      <c r="C4" s="5">
        <v>300</v>
      </c>
      <c r="D4" s="5">
        <v>99</v>
      </c>
      <c r="E4" s="5">
        <v>1</v>
      </c>
      <c r="F4" s="5"/>
      <c r="G4" s="5"/>
      <c r="H4" s="5">
        <v>200</v>
      </c>
      <c r="I4" s="5"/>
      <c r="J4" s="4"/>
      <c r="K4" s="4"/>
      <c r="L4" s="12"/>
    </row>
    <row r="5" ht="22.5" spans="1:12">
      <c r="A5" s="4">
        <v>2</v>
      </c>
      <c r="B5" s="4" t="s">
        <v>30</v>
      </c>
      <c r="C5" s="5">
        <v>1400</v>
      </c>
      <c r="D5" s="5"/>
      <c r="E5" s="6">
        <f>36.3594+401.3589+262.6966+50</f>
        <v>750.4149</v>
      </c>
      <c r="F5" s="5"/>
      <c r="G5" s="5"/>
      <c r="H5" s="5">
        <v>1.993452</v>
      </c>
      <c r="I5" s="5"/>
      <c r="J5" s="4">
        <v>625.606548</v>
      </c>
      <c r="K5" s="4"/>
      <c r="L5" s="12"/>
    </row>
    <row r="6" ht="22.5" spans="1:12">
      <c r="A6" s="4">
        <v>3</v>
      </c>
      <c r="B6" s="4" t="s">
        <v>34</v>
      </c>
      <c r="C6" s="5">
        <v>1350</v>
      </c>
      <c r="D6" s="5">
        <v>809.44</v>
      </c>
      <c r="E6" s="5"/>
      <c r="F6" s="5"/>
      <c r="G6" s="5"/>
      <c r="H6" s="5"/>
      <c r="I6" s="5"/>
      <c r="J6" s="13">
        <v>540.56</v>
      </c>
      <c r="K6" s="4"/>
      <c r="L6" s="12"/>
    </row>
    <row r="7" ht="22.5" spans="1:12">
      <c r="A7" s="4">
        <v>4</v>
      </c>
      <c r="B7" s="4" t="s">
        <v>38</v>
      </c>
      <c r="C7" s="5">
        <v>72.419611</v>
      </c>
      <c r="D7" s="5"/>
      <c r="E7" s="5"/>
      <c r="F7" s="5"/>
      <c r="G7" s="5"/>
      <c r="H7" s="5">
        <v>4.419611</v>
      </c>
      <c r="I7" s="5">
        <v>68</v>
      </c>
      <c r="J7" s="4"/>
      <c r="K7" s="4"/>
      <c r="L7" s="12"/>
    </row>
    <row r="8" spans="1:12">
      <c r="A8" s="4">
        <v>5</v>
      </c>
      <c r="B8" s="4" t="s">
        <v>42</v>
      </c>
      <c r="C8" s="5">
        <v>82.11</v>
      </c>
      <c r="D8" s="5">
        <v>80</v>
      </c>
      <c r="E8" s="5"/>
      <c r="F8" s="5"/>
      <c r="G8" s="5"/>
      <c r="H8" s="5">
        <v>2.11</v>
      </c>
      <c r="I8" s="5"/>
      <c r="J8" s="4"/>
      <c r="K8" s="4"/>
      <c r="L8" s="12"/>
    </row>
    <row r="9" spans="1:12">
      <c r="A9" s="4">
        <v>6</v>
      </c>
      <c r="B9" s="4" t="s">
        <v>21</v>
      </c>
      <c r="C9" s="5">
        <v>1000</v>
      </c>
      <c r="D9" s="5">
        <v>942</v>
      </c>
      <c r="E9" s="5"/>
      <c r="F9" s="5"/>
      <c r="G9" s="5"/>
      <c r="H9" s="5"/>
      <c r="I9" s="5">
        <v>58</v>
      </c>
      <c r="J9" s="4"/>
      <c r="K9" s="4"/>
      <c r="L9" s="12"/>
    </row>
    <row r="10" spans="1:12">
      <c r="A10" s="4">
        <v>7</v>
      </c>
      <c r="B10" s="4" t="s">
        <v>86</v>
      </c>
      <c r="C10" s="5">
        <v>7.31</v>
      </c>
      <c r="D10" s="5">
        <v>7.31</v>
      </c>
      <c r="E10" s="7"/>
      <c r="F10" s="5"/>
      <c r="G10" s="5"/>
      <c r="H10" s="5"/>
      <c r="I10" s="5"/>
      <c r="J10" s="4"/>
      <c r="K10" s="4"/>
      <c r="L10" s="12"/>
    </row>
    <row r="11" spans="1:12">
      <c r="A11" s="4">
        <v>8</v>
      </c>
      <c r="B11" s="4" t="s">
        <v>46</v>
      </c>
      <c r="C11" s="5">
        <v>1.45</v>
      </c>
      <c r="D11" s="5">
        <v>1.45</v>
      </c>
      <c r="E11" s="7"/>
      <c r="F11" s="5"/>
      <c r="G11" s="5"/>
      <c r="H11" s="5"/>
      <c r="I11" s="5"/>
      <c r="J11" s="4"/>
      <c r="K11" s="4"/>
      <c r="L11" s="12"/>
    </row>
    <row r="12" spans="1:12">
      <c r="A12" s="4">
        <v>9</v>
      </c>
      <c r="B12" s="4" t="s">
        <v>49</v>
      </c>
      <c r="C12" s="5">
        <v>13.65</v>
      </c>
      <c r="D12" s="5">
        <v>13.65</v>
      </c>
      <c r="E12" s="7"/>
      <c r="F12" s="5"/>
      <c r="G12" s="5"/>
      <c r="H12" s="5"/>
      <c r="I12" s="5"/>
      <c r="J12" s="4"/>
      <c r="K12" s="4"/>
      <c r="L12" s="12"/>
    </row>
    <row r="13" spans="1:12">
      <c r="A13" s="4">
        <v>10</v>
      </c>
      <c r="B13" s="4" t="s">
        <v>51</v>
      </c>
      <c r="C13" s="5">
        <v>15.15</v>
      </c>
      <c r="D13" s="5">
        <v>15.15</v>
      </c>
      <c r="E13" s="7"/>
      <c r="F13" s="5"/>
      <c r="G13" s="5"/>
      <c r="H13" s="5"/>
      <c r="I13" s="5"/>
      <c r="J13" s="4"/>
      <c r="K13" s="4"/>
      <c r="L13" s="12"/>
    </row>
    <row r="14" spans="1:12">
      <c r="A14" s="4">
        <v>11</v>
      </c>
      <c r="B14" s="4" t="s">
        <v>52</v>
      </c>
      <c r="C14" s="5">
        <v>55.06</v>
      </c>
      <c r="D14" s="5"/>
      <c r="E14" s="5"/>
      <c r="F14" s="5"/>
      <c r="G14" s="5">
        <v>55.06</v>
      </c>
      <c r="H14" s="5"/>
      <c r="I14" s="5"/>
      <c r="J14" s="4"/>
      <c r="K14" s="4"/>
      <c r="L14" s="12"/>
    </row>
    <row r="15" ht="22.5" spans="1:12">
      <c r="A15" s="4">
        <v>12</v>
      </c>
      <c r="B15" s="4" t="s">
        <v>87</v>
      </c>
      <c r="C15" s="5">
        <v>138</v>
      </c>
      <c r="D15" s="5">
        <v>138</v>
      </c>
      <c r="E15" s="5"/>
      <c r="F15" s="5"/>
      <c r="G15" s="5"/>
      <c r="H15" s="5"/>
      <c r="I15" s="5"/>
      <c r="J15" s="4"/>
      <c r="K15" s="4"/>
      <c r="L15" s="12"/>
    </row>
    <row r="16" spans="1:12">
      <c r="A16" s="4">
        <v>13</v>
      </c>
      <c r="B16" s="4" t="s">
        <v>60</v>
      </c>
      <c r="C16" s="5">
        <v>20</v>
      </c>
      <c r="D16" s="5"/>
      <c r="E16" s="5">
        <v>13.6</v>
      </c>
      <c r="F16" s="5"/>
      <c r="G16" s="5"/>
      <c r="H16" s="5">
        <v>6.4</v>
      </c>
      <c r="I16" s="5"/>
      <c r="J16" s="4"/>
      <c r="K16" s="4"/>
      <c r="L16" s="12"/>
    </row>
    <row r="17" ht="22.5" spans="1:12">
      <c r="A17" s="4">
        <v>14</v>
      </c>
      <c r="B17" s="4" t="s">
        <v>63</v>
      </c>
      <c r="C17" s="5">
        <v>14</v>
      </c>
      <c r="D17" s="5">
        <v>13</v>
      </c>
      <c r="E17" s="5"/>
      <c r="F17" s="5"/>
      <c r="G17" s="5"/>
      <c r="H17" s="5"/>
      <c r="I17" s="5"/>
      <c r="J17" s="4">
        <v>1</v>
      </c>
      <c r="K17" s="4"/>
      <c r="L17" s="12"/>
    </row>
    <row r="18" ht="22.5" spans="1:17">
      <c r="A18" s="4">
        <v>15</v>
      </c>
      <c r="B18" s="4" t="s">
        <v>66</v>
      </c>
      <c r="C18" s="5">
        <v>355</v>
      </c>
      <c r="D18" s="5"/>
      <c r="E18" s="5"/>
      <c r="F18" s="5"/>
      <c r="G18" s="5">
        <v>355</v>
      </c>
      <c r="H18" s="5"/>
      <c r="I18" s="5"/>
      <c r="J18" s="4"/>
      <c r="K18" s="4"/>
      <c r="L18" s="12"/>
      <c r="Q18">
        <f>C5-H5-J5</f>
        <v>772.4</v>
      </c>
    </row>
    <row r="19" spans="1:12">
      <c r="A19" s="4">
        <v>16</v>
      </c>
      <c r="B19" s="4" t="s">
        <v>70</v>
      </c>
      <c r="C19" s="4">
        <v>20</v>
      </c>
      <c r="D19" s="5"/>
      <c r="E19" s="5">
        <v>15</v>
      </c>
      <c r="F19" s="4"/>
      <c r="G19" s="4"/>
      <c r="H19" s="4"/>
      <c r="I19" s="4"/>
      <c r="J19" s="4">
        <v>5</v>
      </c>
      <c r="K19" s="4"/>
      <c r="L19" s="12"/>
    </row>
    <row r="20" ht="22.5" spans="1:12">
      <c r="A20" s="4">
        <v>17</v>
      </c>
      <c r="B20" s="4" t="s">
        <v>74</v>
      </c>
      <c r="C20" s="4">
        <v>43</v>
      </c>
      <c r="D20" s="5"/>
      <c r="E20" s="5"/>
      <c r="F20" s="4">
        <v>43</v>
      </c>
      <c r="G20" s="4"/>
      <c r="H20" s="4"/>
      <c r="I20" s="4"/>
      <c r="J20" s="4"/>
      <c r="K20" s="4"/>
      <c r="L20" s="12"/>
    </row>
    <row r="21" spans="1:12">
      <c r="A21" s="4">
        <v>18</v>
      </c>
      <c r="B21" s="4" t="s">
        <v>77</v>
      </c>
      <c r="C21" s="4">
        <v>42</v>
      </c>
      <c r="D21" s="5"/>
      <c r="E21" s="4"/>
      <c r="F21" s="4">
        <v>42</v>
      </c>
      <c r="G21" s="4"/>
      <c r="H21" s="4"/>
      <c r="I21" s="4"/>
      <c r="J21" s="4"/>
      <c r="K21" s="4"/>
      <c r="L21" s="12"/>
    </row>
    <row r="22" spans="1:11">
      <c r="A22" s="4">
        <v>19</v>
      </c>
      <c r="B22" s="8" t="s">
        <v>88</v>
      </c>
      <c r="C22" s="9">
        <v>1000</v>
      </c>
      <c r="D22" s="10">
        <v>503</v>
      </c>
      <c r="E22" s="9">
        <v>670</v>
      </c>
      <c r="F22" s="9">
        <v>47</v>
      </c>
      <c r="G22" s="9"/>
      <c r="H22" s="9"/>
      <c r="I22" s="9"/>
      <c r="J22" s="9"/>
      <c r="K22" s="11"/>
    </row>
    <row r="23" spans="1:11">
      <c r="A23" s="11"/>
      <c r="B23" s="11" t="s">
        <v>11</v>
      </c>
      <c r="C23" s="9">
        <f t="shared" ref="C23:J23" si="0">SUM(C4:C22)</f>
        <v>5929.149611</v>
      </c>
      <c r="D23" s="9">
        <v>2622</v>
      </c>
      <c r="E23" s="9">
        <v>1472</v>
      </c>
      <c r="F23" s="9">
        <f t="shared" si="0"/>
        <v>132</v>
      </c>
      <c r="G23" s="9">
        <f t="shared" si="0"/>
        <v>410.06</v>
      </c>
      <c r="H23" s="9">
        <f t="shared" si="0"/>
        <v>214.923063</v>
      </c>
      <c r="I23" s="9">
        <f t="shared" si="0"/>
        <v>126</v>
      </c>
      <c r="J23" s="9">
        <f t="shared" si="0"/>
        <v>1172.166548</v>
      </c>
      <c r="K23" s="11"/>
    </row>
  </sheetData>
  <mergeCells count="5">
    <mergeCell ref="A1:K1"/>
    <mergeCell ref="D2:J2"/>
    <mergeCell ref="A2:A3"/>
    <mergeCell ref="B2:B3"/>
    <mergeCell ref="K2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2021-10-31T01:38:00Z</dcterms:created>
  <dcterms:modified xsi:type="dcterms:W3CDTF">2022-02-07T06:07:28Z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